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<sst xmlns="http://schemas.openxmlformats.org/spreadsheetml/2006/main" count="194" uniqueCount="178">
  <si>
    <t>1.</t>
  </si>
  <si>
    <t>1.1.</t>
  </si>
  <si>
    <t>1.1.1.</t>
  </si>
  <si>
    <t>1.1.1.1.</t>
  </si>
  <si>
    <t>1.2.</t>
  </si>
  <si>
    <t>1.2.1.</t>
  </si>
  <si>
    <t>2.</t>
  </si>
  <si>
    <t>I.</t>
  </si>
  <si>
    <t>4.</t>
  </si>
  <si>
    <t>2.1.</t>
  </si>
  <si>
    <t>2.1.1.</t>
  </si>
  <si>
    <t>II.</t>
  </si>
  <si>
    <t>1.1.2.</t>
  </si>
  <si>
    <t xml:space="preserve"> 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</si>
  <si>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</si>
  <si>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</si>
  <si>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</si>
  <si>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</si>
  <si>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Единый налог на вмененный доход для отдельных видов деятельности</t>
  </si>
  <si>
    <t>182 1 05 02010 02 0000 110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</si>
  <si>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</si>
  <si>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</si>
  <si>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</si>
  <si>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</si>
  <si>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</si>
  <si>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</si>
  <si>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</si>
  <si>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</si>
  <si>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</si>
  <si>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</si>
  <si>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</si>
  <si>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984 1 11 07013 03 0000 120</t>
  </si>
  <si>
    <t>000 1 13 00000 00 0000 000</t>
  </si>
  <si>
    <t>4.1.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</si>
  <si>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</si>
  <si>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</si>
  <si>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</si>
  <si>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</si>
  <si>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</si>
  <si>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</si>
  <si>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859 1 16 90030 03 0200 140</t>
  </si>
  <si>
    <t>Штрафы за административные правонарушения в области предпринимательской деятельности, предусмотренные статьёй 44 Закона Санкт-Петербурга "Об административных правонарушениях в Санкт-Петербурге"</t>
  </si>
  <si>
    <t>000 1 17 00000 00 0000 000</t>
  </si>
  <si>
    <t>ПРОЧИЕ НЕНАЛОГОВЫЕ ДОХОДЫ</t>
  </si>
  <si>
    <t>984 1 17 05030 03 0000 180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</si>
  <si>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</si>
  <si>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</si>
  <si>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</si>
  <si>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</si>
  <si>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</si>
  <si>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</si>
  <si>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</si>
  <si>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</si>
  <si>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Налог, взимаемый с налогоплательщиков, выбравшх в качестве объекта налогообложения доходы, уменьшенные на величину расходов </t>
  </si>
  <si>
    <t>БЕЗВОЗМЕЗДНЫЕ ПОСТУПЛЕНИЯ ОТ ДРУГИХ БЮДЖЕТОВ БЮДЖЕТНОЙ СИСТЕМЫ РОССИЙСКОЙ ФЕДЕРАЦИИ</t>
  </si>
  <si>
    <t>000 1 17 05000 00 0000 180</t>
  </si>
  <si>
    <t>Прочие неналоговые доходы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</si>
  <si>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</si>
  <si>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000 1 05 01020 01 0000 110</t>
  </si>
  <si>
    <t>000 1 05 02000 02 0000 110</t>
  </si>
  <si>
    <t>000 1 11 05011 02 0000 120</t>
  </si>
  <si>
    <t>830 1 11 05011 02 0100 120</t>
  </si>
  <si>
    <t>ДОХОДЫ ОТ ОКАЗАНИЯ ПЛАТНЫХ УСЛУГ (РАБОТ) И КОМПЕНСАЦИИ ЗАТРАТ ГОСУДАРСТВА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</si>
  <si>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</si>
  <si>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</si>
  <si>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</si>
  <si>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</si>
  <si>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</si>
  <si>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867 1 13 02993 03 0100 130</t>
  </si>
  <si>
    <t>000 1 05 01010 01 0000 110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</si>
  <si>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</si>
  <si>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</si>
  <si>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</si>
  <si>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</si>
  <si>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</si>
  <si>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</si>
  <si>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</si>
  <si>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</si>
  <si>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</si>
  <si>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1.2.1.1.</t>
  </si>
  <si>
    <t>1.3.</t>
  </si>
  <si>
    <t>182 1 05 04000 02 0000 110</t>
  </si>
  <si>
    <t>1.3.1.</t>
  </si>
  <si>
    <t>182 1 05 04030 02 0000 110</t>
  </si>
  <si>
    <t>806 1 16 90030 03 0100 140</t>
  </si>
  <si>
    <t>807 1 16 90030 03 0100 140</t>
  </si>
  <si>
    <t>859 1 16 90030 03 0100 140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</si>
  <si>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</si>
  <si>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</si>
  <si>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</si>
  <si>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182 1 16 06000 01 0000 140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</si>
  <si>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</si>
  <si>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</si>
  <si>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</si>
  <si>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</si>
  <si>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2.1.1.1.</t>
  </si>
  <si>
    <t>824 1 16 90030 03 0100 140</t>
  </si>
  <si>
    <t>Субвенции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</si>
  <si>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</si>
  <si>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</si>
  <si>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</si>
  <si>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Санкт-Петербурге", за исключением статьи 37-2 указанного Закона Санкт-Петербурга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</si>
  <si>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</si>
  <si>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</si>
  <si>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5.</t>
  </si>
  <si>
    <t>5.1.</t>
  </si>
  <si>
    <t>2.2.</t>
  </si>
  <si>
    <t>2.2.1.</t>
  </si>
  <si>
    <t>2.2.1.1.</t>
  </si>
  <si>
    <t>3.</t>
  </si>
  <si>
    <t>3.1.</t>
  </si>
  <si>
    <t>3.1.1.</t>
  </si>
  <si>
    <t>3.1.1.1.</t>
  </si>
  <si>
    <t>3.1.1.1.1.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</si>
  <si>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</si>
  <si>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</si>
  <si>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</si>
  <si>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</si>
  <si>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</si>
  <si>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</si>
  <si>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</si>
  <si>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</si>
  <si>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>Сумма на 2019 год, тыс.руб.</t>
  </si>
  <si>
    <t>Дотации бюджетам бюджетной системы Российской Федерации</t>
  </si>
  <si>
    <t>984 2 02 30027 03 0200 150</t>
  </si>
  <si>
    <t>984 2 02 30027 03 0100 150</t>
  </si>
  <si>
    <t>984 2 02 30027 03 0000 150</t>
  </si>
  <si>
    <t>000 2 02 30027 00 0000 150</t>
  </si>
  <si>
    <t xml:space="preserve"> 984 2 02 30024 03 0300 150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</si>
  <si>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</si>
  <si>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</si>
  <si>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</si>
  <si>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</si>
  <si>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</si>
  <si>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000 2 02 10000 00 0000 150</t>
  </si>
  <si>
    <t>Доходы местного бюджета муниципального образования город Петергоф на 2019 год</t>
  </si>
  <si>
    <t>Прочие дотации бюджетам внутригородских муниципальных образований городов федерального значения</t>
  </si>
  <si>
    <t>984 2 02 19999 03 0000 150</t>
  </si>
  <si>
    <t>Прочие дотации</t>
  </si>
  <si>
    <t>984 2 02 15002 03 0000 150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</si>
  <si>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</si>
  <si>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</si>
  <si>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984 2 02 19999 00 0000 150</t>
  </si>
  <si>
    <t>000 2 02 15002 00 0000 150</t>
  </si>
  <si>
    <t>815 1 16 90030 03 0100 140</t>
  </si>
  <si>
    <t xml:space="preserve">984 1 11 01030 03 0000 120
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</si>
  <si>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внутригородским муниципальным образованиям городов федерального значения
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</si>
  <si>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</si>
  <si>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 xml:space="preserve">000 1 11 01000 00 0000 120
</t>
  </si>
  <si>
    <t>2.2.1.1.1.</t>
  </si>
  <si>
    <t>2.3.</t>
  </si>
  <si>
    <t>2.3.1.</t>
  </si>
  <si>
    <t>2.3.1.1.</t>
  </si>
  <si>
    <t xml:space="preserve">984 1 14 02033 03 0000 440
</t>
  </si>
  <si>
    <t xml:space="preserve"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</si>
  <si>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000 1 14 02030 03 0000 440
</t>
  </si>
  <si>
    <t xml:space="preserve"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</si>
  <si>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000 1 14 02000 00 0000 000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</si>
  <si>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</si>
  <si>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000 1 14 00000 00 0000 000
</t>
  </si>
  <si>
    <t xml:space="preserve">ДОХОДЫ ОТ ПРОДАЖИ МАТЕРИАЛЬНЫХ И НЕМАТЕРИАЛЬНЫХ АКТИВОВ
</t>
  </si>
  <si>
    <t>4.1.1.</t>
  </si>
  <si>
    <t>4.1.1.1.</t>
  </si>
  <si>
    <t>984 1 16 90030 03 0400 140</t>
  </si>
  <si>
    <t>Денежные средства от уплаты поставщиком (подрядчиком, исполнителем) неустойки (штрафа, пени) за неисполнение или ненадлежащие исполнение им условий гражданско-правовой сделки</t>
  </si>
  <si>
    <t>5.2.</t>
  </si>
  <si>
    <t>5.2.1.</t>
  </si>
  <si>
    <t>5.2.1.1.</t>
  </si>
  <si>
    <t>5.2.1.2.</t>
  </si>
  <si>
    <t>5.2.1.3.</t>
  </si>
  <si>
    <t>5.2.1.4.</t>
  </si>
  <si>
    <t>5.2.1.5.</t>
  </si>
  <si>
    <t>5.2.1.6.</t>
  </si>
  <si>
    <t>5.2.1.7.</t>
  </si>
  <si>
    <t>6.</t>
  </si>
  <si>
    <t>6.1.</t>
  </si>
  <si>
    <t>6.1.1.</t>
  </si>
  <si>
    <t>Приложение №1 к решению МС МО город Петергоф от _____.10.2019 №________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</si>
</sst>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justify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justify"/>
    </xf>
    <xf numFmtId="0" fontId="9" fillId="0" borderId="1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vertical="justify"/>
    </xf>
    <xf numFmtId="14" fontId="8" fillId="0" borderId="11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vertical="justify"/>
    </xf>
    <xf numFmtId="0" fontId="10" fillId="0" borderId="0" xfId="0" applyFont="1" applyFill="1" applyAlignment="1">
      <alignment/>
    </xf>
    <xf numFmtId="14" fontId="9" fillId="0" borderId="11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top"/>
    </xf>
    <xf numFmtId="16" fontId="7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vertical="justify"/>
    </xf>
    <xf numFmtId="174" fontId="7" fillId="0" borderId="11" xfId="0" applyNumberFormat="1" applyFont="1" applyFill="1" applyBorder="1" applyAlignment="1">
      <alignment/>
    </xf>
    <xf numFmtId="174" fontId="9" fillId="0" borderId="11" xfId="0" applyNumberFormat="1" applyFont="1" applyFill="1" applyBorder="1" applyAlignment="1">
      <alignment/>
    </xf>
    <xf numFmtId="174" fontId="8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2" fontId="9" fillId="0" borderId="11" xfId="0" applyNumberFormat="1" applyFont="1" applyFill="1" applyBorder="1" applyAlignment="1">
      <alignment horizontal="left" vertical="top"/>
    </xf>
    <xf numFmtId="2" fontId="8" fillId="0" borderId="11" xfId="0" applyNumberFormat="1" applyFont="1" applyFill="1" applyBorder="1" applyAlignment="1">
      <alignment horizontal="left" vertical="top"/>
    </xf>
    <xf numFmtId="0" fontId="8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174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justify"/>
    </xf>
    <xf numFmtId="0" fontId="50" fillId="0" borderId="0" xfId="0" applyFont="1" applyFill="1" applyAlignment="1">
      <alignment/>
    </xf>
    <xf numFmtId="16" fontId="9" fillId="0" borderId="11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vertical="justify" wrapText="1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vertical="justify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vertical="justify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vertical="justify" wrapText="1"/>
    </xf>
    <xf numFmtId="174" fontId="8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justify" wrapText="1"/>
    </xf>
    <xf numFmtId="174" fontId="5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vertical="justify" wrapText="1"/>
    </xf>
    <xf numFmtId="174" fontId="7" fillId="0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vertical="justify" wrapText="1"/>
    </xf>
    <xf numFmtId="174" fontId="9" fillId="0" borderId="12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="70" zoomScaleNormal="70" zoomScalePageLayoutView="0" workbookViewId="0" topLeftCell="A3">
      <pane ySplit="5" topLeftCell="A8" activePane="bottomLeft" state="frozen"/>
      <selection pane="topLeft" activeCell="A3" sqref="A3"/>
      <selection pane="bottomLeft" activeCell="A3" sqref="A3:D70"/>
    </sheetView>
  </sheetViews>
  <sheetFormatPr defaultColWidth="9.140625" defaultRowHeight="15"/>
  <cols>
    <col min="1" max="1" width="9.28125" style="2" customWidth="1"/>
    <col min="2" max="2" width="29.57421875" style="3" customWidth="1"/>
    <col min="3" max="3" width="49.57421875" style="3" customWidth="1"/>
    <col min="4" max="4" width="13.140625" style="3" customWidth="1"/>
    <col min="5" max="16384" width="9.140625" style="3" customWidth="1"/>
  </cols>
  <sheetData>
    <row r="1" ht="15" customHeight="1" hidden="1">
      <c r="D1" s="4"/>
    </row>
    <row r="2" spans="3:4" ht="3" customHeight="1" hidden="1">
      <c r="C2" s="55" t="s">
        <v>13</v>
      </c>
      <c r="D2" s="56"/>
    </row>
    <row r="3" spans="1:4" ht="15.75" customHeight="1">
      <c r="A3" s="60" t="s">
        <v>177</v>
      </c>
      <c r="B3" s="60"/>
      <c r="C3" s="60"/>
      <c r="D3" s="60"/>
    </row>
    <row r="4" spans="1:4" ht="15" customHeight="1">
      <c r="A4" s="61"/>
      <c r="B4" s="61"/>
      <c r="C4" s="61"/>
      <c r="D4" s="61"/>
    </row>
    <row r="5" spans="1:4" s="6" customFormat="1" ht="15">
      <c r="A5" s="62" t="s">
        <v>135</v>
      </c>
      <c r="B5" s="62"/>
      <c r="C5" s="62"/>
      <c r="D5" s="62"/>
    </row>
    <row r="6" spans="1:4" s="6" customFormat="1" ht="9" customHeight="1">
      <c r="A6" s="7"/>
      <c r="B6" s="7"/>
      <c r="C6" s="7"/>
      <c r="D6" s="7"/>
    </row>
    <row r="7" spans="1:4" s="5" customFormat="1" ht="66" customHeight="1">
      <c r="A7" s="8" t="s">
        <v>70</v>
      </c>
      <c r="B7" s="8" t="s">
        <v>71</v>
      </c>
      <c r="C7" s="9" t="s">
        <v>72</v>
      </c>
      <c r="D7" s="9" t="s">
        <v>122</v>
      </c>
    </row>
    <row r="8" spans="1:4" s="14" customFormat="1" ht="18" customHeight="1">
      <c r="A8" s="10" t="s">
        <v>7</v>
      </c>
      <c r="B8" s="11" t="s">
        <v>73</v>
      </c>
      <c r="C8" s="12" t="s">
        <v>74</v>
      </c>
      <c r="D8" s="13">
        <f>SUM(D9+D19+D30+D35+D39+D50)</f>
        <v>226855.1</v>
      </c>
    </row>
    <row r="9" spans="1:4" s="14" customFormat="1" ht="16.5" customHeight="1">
      <c r="A9" s="10" t="s">
        <v>0</v>
      </c>
      <c r="B9" s="11" t="s">
        <v>75</v>
      </c>
      <c r="C9" s="12" t="s">
        <v>76</v>
      </c>
      <c r="D9" s="13">
        <f>SUM(D10+D15+D17)</f>
        <v>177428.4</v>
      </c>
    </row>
    <row r="10" spans="1:4" s="1" customFormat="1" ht="30.75" customHeight="1">
      <c r="A10" s="15" t="s">
        <v>1</v>
      </c>
      <c r="B10" s="16" t="s">
        <v>77</v>
      </c>
      <c r="C10" s="17" t="s">
        <v>78</v>
      </c>
      <c r="D10" s="32">
        <f>SUM(D11+D13)</f>
        <v>162688.6</v>
      </c>
    </row>
    <row r="11" spans="1:4" s="1" customFormat="1" ht="48" customHeight="1">
      <c r="A11" s="18" t="s">
        <v>2</v>
      </c>
      <c r="B11" s="19" t="s">
        <v>69</v>
      </c>
      <c r="C11" s="20" t="s">
        <v>15</v>
      </c>
      <c r="D11" s="33">
        <f>SUM(D12:D12)</f>
        <v>106874</v>
      </c>
    </row>
    <row r="12" spans="1:4" s="24" customFormat="1" ht="49.5" customHeight="1">
      <c r="A12" s="21" t="s">
        <v>3</v>
      </c>
      <c r="B12" s="22" t="s">
        <v>14</v>
      </c>
      <c r="C12" s="23" t="s">
        <v>15</v>
      </c>
      <c r="D12" s="34">
        <v>106874</v>
      </c>
    </row>
    <row r="13" spans="1:4" s="26" customFormat="1" ht="47.25" customHeight="1">
      <c r="A13" s="25" t="s">
        <v>12</v>
      </c>
      <c r="B13" s="19" t="s">
        <v>58</v>
      </c>
      <c r="C13" s="20" t="s">
        <v>53</v>
      </c>
      <c r="D13" s="33">
        <f>SUM(D14:D14)</f>
        <v>55814.6</v>
      </c>
    </row>
    <row r="14" spans="1:4" s="24" customFormat="1" ht="78" customHeight="1">
      <c r="A14" s="27" t="s">
        <v>16</v>
      </c>
      <c r="B14" s="22" t="s">
        <v>17</v>
      </c>
      <c r="C14" s="23" t="s">
        <v>98</v>
      </c>
      <c r="D14" s="34">
        <v>55814.6</v>
      </c>
    </row>
    <row r="15" spans="1:4" s="1" customFormat="1" ht="34.5" customHeight="1">
      <c r="A15" s="28" t="s">
        <v>4</v>
      </c>
      <c r="B15" s="16" t="s">
        <v>59</v>
      </c>
      <c r="C15" s="17" t="s">
        <v>18</v>
      </c>
      <c r="D15" s="32">
        <f>SUM(D16)</f>
        <v>10997.8</v>
      </c>
    </row>
    <row r="16" spans="1:4" s="29" customFormat="1" ht="30.75">
      <c r="A16" s="48" t="s">
        <v>5</v>
      </c>
      <c r="B16" s="19" t="s">
        <v>19</v>
      </c>
      <c r="C16" s="20" t="s">
        <v>18</v>
      </c>
      <c r="D16" s="33">
        <v>10997.8</v>
      </c>
    </row>
    <row r="17" spans="1:4" s="14" customFormat="1" ht="32.25">
      <c r="A17" s="28" t="s">
        <v>80</v>
      </c>
      <c r="B17" s="16" t="s">
        <v>81</v>
      </c>
      <c r="C17" s="17" t="s">
        <v>99</v>
      </c>
      <c r="D17" s="32">
        <f>SUM(D18)</f>
        <v>3742</v>
      </c>
    </row>
    <row r="18" spans="1:4" s="1" customFormat="1" ht="62.25" customHeight="1">
      <c r="A18" s="48" t="s">
        <v>82</v>
      </c>
      <c r="B18" s="19" t="s">
        <v>83</v>
      </c>
      <c r="C18" s="20" t="s">
        <v>100</v>
      </c>
      <c r="D18" s="33">
        <v>3742</v>
      </c>
    </row>
    <row r="19" spans="1:4" s="26" customFormat="1" ht="63.75" customHeight="1">
      <c r="A19" s="8" t="s">
        <v>6</v>
      </c>
      <c r="B19" s="30" t="s">
        <v>20</v>
      </c>
      <c r="C19" s="31" t="s">
        <v>21</v>
      </c>
      <c r="D19" s="13">
        <f>SUM(D20+D23+D27)</f>
        <v>45506.1</v>
      </c>
    </row>
    <row r="20" spans="1:4" s="26" customFormat="1" ht="97.5" customHeight="1">
      <c r="A20" s="15" t="s">
        <v>9</v>
      </c>
      <c r="B20" s="63" t="s">
        <v>148</v>
      </c>
      <c r="C20" s="64" t="s">
        <v>147</v>
      </c>
      <c r="D20" s="32">
        <f>D21</f>
        <v>4500</v>
      </c>
    </row>
    <row r="21" spans="1:4" s="47" customFormat="1" ht="93.75" customHeight="1">
      <c r="A21" s="25" t="s">
        <v>10</v>
      </c>
      <c r="B21" s="65" t="s">
        <v>148</v>
      </c>
      <c r="C21" s="66" t="s">
        <v>147</v>
      </c>
      <c r="D21" s="33">
        <f>D22</f>
        <v>4500</v>
      </c>
    </row>
    <row r="22" spans="1:4" s="47" customFormat="1" ht="93.75" customHeight="1">
      <c r="A22" s="25" t="s">
        <v>95</v>
      </c>
      <c r="B22" s="67" t="s">
        <v>145</v>
      </c>
      <c r="C22" s="68" t="s">
        <v>146</v>
      </c>
      <c r="D22" s="34">
        <v>4500</v>
      </c>
    </row>
    <row r="23" spans="1:4" s="24" customFormat="1" ht="136.5" customHeight="1">
      <c r="A23" s="15" t="s">
        <v>106</v>
      </c>
      <c r="B23" s="16" t="s">
        <v>22</v>
      </c>
      <c r="C23" s="17" t="s">
        <v>23</v>
      </c>
      <c r="D23" s="32">
        <f>SUM(D24)</f>
        <v>41000.1</v>
      </c>
    </row>
    <row r="24" spans="1:4" s="24" customFormat="1" ht="95.25" customHeight="1">
      <c r="A24" s="25" t="s">
        <v>107</v>
      </c>
      <c r="B24" s="19" t="s">
        <v>24</v>
      </c>
      <c r="C24" s="20" t="s">
        <v>25</v>
      </c>
      <c r="D24" s="33">
        <f>SUM(D25)</f>
        <v>41000.1</v>
      </c>
    </row>
    <row r="25" spans="1:4" s="1" customFormat="1" ht="111" customHeight="1">
      <c r="A25" s="21" t="s">
        <v>108</v>
      </c>
      <c r="B25" s="22" t="s">
        <v>60</v>
      </c>
      <c r="C25" s="23" t="s">
        <v>88</v>
      </c>
      <c r="D25" s="34">
        <f>SUM(D26)</f>
        <v>41000.1</v>
      </c>
    </row>
    <row r="26" spans="1:4" s="26" customFormat="1" ht="61.5" customHeight="1">
      <c r="A26" s="21" t="s">
        <v>149</v>
      </c>
      <c r="B26" s="22" t="s">
        <v>61</v>
      </c>
      <c r="C26" s="23" t="s">
        <v>26</v>
      </c>
      <c r="D26" s="34">
        <v>41000.1</v>
      </c>
    </row>
    <row r="27" spans="1:4" s="24" customFormat="1" ht="36" customHeight="1">
      <c r="A27" s="15" t="s">
        <v>150</v>
      </c>
      <c r="B27" s="16" t="s">
        <v>27</v>
      </c>
      <c r="C27" s="17" t="s">
        <v>28</v>
      </c>
      <c r="D27" s="32">
        <f>SUM(D28)</f>
        <v>6</v>
      </c>
    </row>
    <row r="28" spans="1:4" s="14" customFormat="1" ht="62.25" customHeight="1">
      <c r="A28" s="25" t="s">
        <v>151</v>
      </c>
      <c r="B28" s="19" t="s">
        <v>29</v>
      </c>
      <c r="C28" s="20" t="s">
        <v>30</v>
      </c>
      <c r="D28" s="33">
        <f>SUM(D29)</f>
        <v>6</v>
      </c>
    </row>
    <row r="29" spans="1:4" s="1" customFormat="1" ht="96" customHeight="1">
      <c r="A29" s="27" t="s">
        <v>152</v>
      </c>
      <c r="B29" s="22" t="s">
        <v>31</v>
      </c>
      <c r="C29" s="23" t="s">
        <v>87</v>
      </c>
      <c r="D29" s="34">
        <v>6</v>
      </c>
    </row>
    <row r="30" spans="1:4" s="1" customFormat="1" ht="49.5" customHeight="1">
      <c r="A30" s="8" t="s">
        <v>109</v>
      </c>
      <c r="B30" s="30" t="s">
        <v>32</v>
      </c>
      <c r="C30" s="31" t="s">
        <v>62</v>
      </c>
      <c r="D30" s="13">
        <f>SUM(D31)</f>
        <v>488.8</v>
      </c>
    </row>
    <row r="31" spans="1:4" s="26" customFormat="1" ht="19.5" customHeight="1">
      <c r="A31" s="15" t="s">
        <v>110</v>
      </c>
      <c r="B31" s="35" t="s">
        <v>63</v>
      </c>
      <c r="C31" s="17" t="s">
        <v>64</v>
      </c>
      <c r="D31" s="32">
        <f>SUM(D33)</f>
        <v>488.8</v>
      </c>
    </row>
    <row r="32" spans="1:4" s="1" customFormat="1" ht="33" customHeight="1">
      <c r="A32" s="15" t="s">
        <v>111</v>
      </c>
      <c r="B32" s="16" t="s">
        <v>65</v>
      </c>
      <c r="C32" s="17" t="s">
        <v>66</v>
      </c>
      <c r="D32" s="32">
        <f>D33</f>
        <v>488.8</v>
      </c>
    </row>
    <row r="33" spans="1:4" s="14" customFormat="1" ht="46.5" customHeight="1">
      <c r="A33" s="18" t="s">
        <v>112</v>
      </c>
      <c r="B33" s="19" t="s">
        <v>67</v>
      </c>
      <c r="C33" s="20" t="s">
        <v>89</v>
      </c>
      <c r="D33" s="33">
        <f>SUM(D34)</f>
        <v>488.8</v>
      </c>
    </row>
    <row r="34" spans="1:4" s="1" customFormat="1" ht="109.5" customHeight="1">
      <c r="A34" s="49" t="s">
        <v>113</v>
      </c>
      <c r="B34" s="50" t="s">
        <v>68</v>
      </c>
      <c r="C34" s="51" t="s">
        <v>103</v>
      </c>
      <c r="D34" s="69">
        <v>488.8</v>
      </c>
    </row>
    <row r="35" spans="1:4" s="1" customFormat="1" ht="33" customHeight="1">
      <c r="A35" s="70" t="s">
        <v>8</v>
      </c>
      <c r="B35" s="71" t="s">
        <v>159</v>
      </c>
      <c r="C35" s="72" t="s">
        <v>160</v>
      </c>
      <c r="D35" s="73">
        <f>D36</f>
        <v>9.7</v>
      </c>
    </row>
    <row r="36" spans="1:4" s="1" customFormat="1" ht="130.5" customHeight="1">
      <c r="A36" s="74" t="s">
        <v>33</v>
      </c>
      <c r="B36" s="75" t="s">
        <v>157</v>
      </c>
      <c r="C36" s="76" t="s">
        <v>158</v>
      </c>
      <c r="D36" s="77">
        <f>D37</f>
        <v>9.7</v>
      </c>
    </row>
    <row r="37" spans="1:4" s="1" customFormat="1" ht="141.75" customHeight="1">
      <c r="A37" s="78" t="s">
        <v>161</v>
      </c>
      <c r="B37" s="79" t="s">
        <v>155</v>
      </c>
      <c r="C37" s="80" t="s">
        <v>156</v>
      </c>
      <c r="D37" s="81">
        <f>D38</f>
        <v>9.7</v>
      </c>
    </row>
    <row r="38" spans="1:4" s="1" customFormat="1" ht="141.75" customHeight="1">
      <c r="A38" s="49" t="s">
        <v>162</v>
      </c>
      <c r="B38" s="82" t="s">
        <v>153</v>
      </c>
      <c r="C38" s="51" t="s">
        <v>154</v>
      </c>
      <c r="D38" s="69">
        <v>9.7</v>
      </c>
    </row>
    <row r="39" spans="1:4" s="1" customFormat="1" ht="30" customHeight="1">
      <c r="A39" s="8" t="s">
        <v>104</v>
      </c>
      <c r="B39" s="30" t="s">
        <v>34</v>
      </c>
      <c r="C39" s="31" t="s">
        <v>35</v>
      </c>
      <c r="D39" s="13">
        <f>SUM(D40+D41)</f>
        <v>3372.1</v>
      </c>
    </row>
    <row r="40" spans="1:4" s="26" customFormat="1" ht="82.5" customHeight="1">
      <c r="A40" s="15" t="s">
        <v>105</v>
      </c>
      <c r="B40" s="16" t="s">
        <v>90</v>
      </c>
      <c r="C40" s="17" t="s">
        <v>36</v>
      </c>
      <c r="D40" s="32">
        <v>131.1</v>
      </c>
    </row>
    <row r="41" spans="1:4" s="1" customFormat="1" ht="35.25" customHeight="1">
      <c r="A41" s="28" t="s">
        <v>165</v>
      </c>
      <c r="B41" s="16" t="s">
        <v>37</v>
      </c>
      <c r="C41" s="17" t="s">
        <v>38</v>
      </c>
      <c r="D41" s="32">
        <f>SUM(D42)</f>
        <v>3241</v>
      </c>
    </row>
    <row r="42" spans="1:4" s="1" customFormat="1" ht="78" customHeight="1">
      <c r="A42" s="18" t="s">
        <v>166</v>
      </c>
      <c r="B42" s="19" t="s">
        <v>39</v>
      </c>
      <c r="C42" s="20" t="s">
        <v>91</v>
      </c>
      <c r="D42" s="33">
        <f>SUM(D43+D44+D45+D46+D47+D48+D49)</f>
        <v>3241</v>
      </c>
    </row>
    <row r="43" spans="1:4" s="1" customFormat="1" ht="93.75" customHeight="1">
      <c r="A43" s="27" t="s">
        <v>167</v>
      </c>
      <c r="B43" s="22" t="s">
        <v>84</v>
      </c>
      <c r="C43" s="23" t="s">
        <v>101</v>
      </c>
      <c r="D43" s="34">
        <v>2383</v>
      </c>
    </row>
    <row r="44" spans="1:4" s="1" customFormat="1" ht="94.5" customHeight="1">
      <c r="A44" s="27" t="s">
        <v>168</v>
      </c>
      <c r="B44" s="22" t="s">
        <v>85</v>
      </c>
      <c r="C44" s="23" t="s">
        <v>101</v>
      </c>
      <c r="D44" s="34">
        <v>100</v>
      </c>
    </row>
    <row r="45" spans="1:4" s="1" customFormat="1" ht="94.5" customHeight="1">
      <c r="A45" s="27" t="s">
        <v>169</v>
      </c>
      <c r="B45" s="22" t="s">
        <v>144</v>
      </c>
      <c r="C45" s="23" t="s">
        <v>101</v>
      </c>
      <c r="D45" s="34">
        <v>20</v>
      </c>
    </row>
    <row r="46" spans="1:4" s="1" customFormat="1" ht="93.75" customHeight="1">
      <c r="A46" s="27" t="s">
        <v>170</v>
      </c>
      <c r="B46" s="22" t="s">
        <v>96</v>
      </c>
      <c r="C46" s="23" t="s">
        <v>101</v>
      </c>
      <c r="D46" s="34">
        <v>531.8</v>
      </c>
    </row>
    <row r="47" spans="1:4" s="1" customFormat="1" ht="96" customHeight="1">
      <c r="A47" s="27" t="s">
        <v>171</v>
      </c>
      <c r="B47" s="22" t="s">
        <v>86</v>
      </c>
      <c r="C47" s="23" t="s">
        <v>101</v>
      </c>
      <c r="D47" s="34">
        <v>100</v>
      </c>
    </row>
    <row r="48" spans="1:4" s="29" customFormat="1" ht="78" customHeight="1">
      <c r="A48" s="27" t="s">
        <v>172</v>
      </c>
      <c r="B48" s="22" t="s">
        <v>40</v>
      </c>
      <c r="C48" s="23" t="s">
        <v>41</v>
      </c>
      <c r="D48" s="34">
        <v>100</v>
      </c>
    </row>
    <row r="49" spans="1:4" s="29" customFormat="1" ht="78" customHeight="1">
      <c r="A49" s="27" t="s">
        <v>173</v>
      </c>
      <c r="B49" s="22" t="s">
        <v>163</v>
      </c>
      <c r="C49" s="23" t="s">
        <v>164</v>
      </c>
      <c r="D49" s="34">
        <v>6.2</v>
      </c>
    </row>
    <row r="50" spans="1:4" s="29" customFormat="1" ht="26.25" customHeight="1">
      <c r="A50" s="83" t="s">
        <v>174</v>
      </c>
      <c r="B50" s="36" t="s">
        <v>42</v>
      </c>
      <c r="C50" s="37" t="s">
        <v>43</v>
      </c>
      <c r="D50" s="13">
        <f>D51</f>
        <v>50</v>
      </c>
    </row>
    <row r="51" spans="1:4" s="14" customFormat="1" ht="19.5" customHeight="1">
      <c r="A51" s="84" t="s">
        <v>175</v>
      </c>
      <c r="B51" s="38" t="s">
        <v>55</v>
      </c>
      <c r="C51" s="39" t="s">
        <v>56</v>
      </c>
      <c r="D51" s="32">
        <f>D52</f>
        <v>50</v>
      </c>
    </row>
    <row r="52" spans="1:4" s="14" customFormat="1" ht="48.75" customHeight="1">
      <c r="A52" s="85" t="s">
        <v>176</v>
      </c>
      <c r="B52" s="52" t="s">
        <v>44</v>
      </c>
      <c r="C52" s="53" t="s">
        <v>92</v>
      </c>
      <c r="D52" s="33">
        <v>50</v>
      </c>
    </row>
    <row r="53" spans="1:4" s="40" customFormat="1" ht="21" customHeight="1">
      <c r="A53" s="10" t="s">
        <v>11</v>
      </c>
      <c r="B53" s="11" t="s">
        <v>45</v>
      </c>
      <c r="C53" s="12" t="s">
        <v>46</v>
      </c>
      <c r="D53" s="13">
        <f>SUM(D54)</f>
        <v>108794</v>
      </c>
    </row>
    <row r="54" spans="1:4" s="1" customFormat="1" ht="49.5" customHeight="1">
      <c r="A54" s="8" t="s">
        <v>0</v>
      </c>
      <c r="B54" s="30" t="s">
        <v>47</v>
      </c>
      <c r="C54" s="31" t="s">
        <v>54</v>
      </c>
      <c r="D54" s="13">
        <f>SUM(D60+D55)</f>
        <v>108794</v>
      </c>
    </row>
    <row r="55" spans="1:4" s="1" customFormat="1" ht="32.25" customHeight="1">
      <c r="A55" s="15" t="s">
        <v>1</v>
      </c>
      <c r="B55" s="16" t="s">
        <v>134</v>
      </c>
      <c r="C55" s="17" t="s">
        <v>123</v>
      </c>
      <c r="D55" s="32">
        <f>SUM(D58+D56)</f>
        <v>11504.7</v>
      </c>
    </row>
    <row r="56" spans="1:4" s="1" customFormat="1" ht="32.25" customHeight="1">
      <c r="A56" s="18" t="s">
        <v>2</v>
      </c>
      <c r="B56" s="19" t="s">
        <v>143</v>
      </c>
      <c r="C56" s="20" t="s">
        <v>141</v>
      </c>
      <c r="D56" s="33">
        <f>D57</f>
        <v>10123.5</v>
      </c>
    </row>
    <row r="57" spans="1:4" s="1" customFormat="1" ht="65.25" customHeight="1">
      <c r="A57" s="27" t="s">
        <v>3</v>
      </c>
      <c r="B57" s="22" t="s">
        <v>139</v>
      </c>
      <c r="C57" s="23" t="s">
        <v>140</v>
      </c>
      <c r="D57" s="34">
        <v>10123.5</v>
      </c>
    </row>
    <row r="58" spans="1:4" s="1" customFormat="1" ht="24.75" customHeight="1">
      <c r="A58" s="27" t="s">
        <v>12</v>
      </c>
      <c r="B58" s="22" t="s">
        <v>142</v>
      </c>
      <c r="C58" s="23" t="s">
        <v>138</v>
      </c>
      <c r="D58" s="34">
        <f>SUM(D59)</f>
        <v>1381.2</v>
      </c>
    </row>
    <row r="59" spans="1:4" s="1" customFormat="1" ht="49.5" customHeight="1">
      <c r="A59" s="27" t="s">
        <v>16</v>
      </c>
      <c r="B59" s="22" t="s">
        <v>137</v>
      </c>
      <c r="C59" s="23" t="s">
        <v>136</v>
      </c>
      <c r="D59" s="34">
        <v>1381.2</v>
      </c>
    </row>
    <row r="60" spans="1:4" s="24" customFormat="1" ht="30.75" customHeight="1">
      <c r="A60" s="15" t="s">
        <v>4</v>
      </c>
      <c r="B60" s="16" t="s">
        <v>133</v>
      </c>
      <c r="C60" s="17" t="s">
        <v>97</v>
      </c>
      <c r="D60" s="32">
        <f>SUM(D61+D66)</f>
        <v>97289.3</v>
      </c>
    </row>
    <row r="61" spans="1:4" s="29" customFormat="1" ht="45.75" customHeight="1">
      <c r="A61" s="25" t="s">
        <v>5</v>
      </c>
      <c r="B61" s="41" t="s">
        <v>132</v>
      </c>
      <c r="C61" s="20" t="s">
        <v>48</v>
      </c>
      <c r="D61" s="33">
        <f>D62</f>
        <v>72353.8</v>
      </c>
    </row>
    <row r="62" spans="1:4" s="24" customFormat="1" ht="84" customHeight="1">
      <c r="A62" s="21" t="s">
        <v>79</v>
      </c>
      <c r="B62" s="42" t="s">
        <v>131</v>
      </c>
      <c r="C62" s="23" t="s">
        <v>93</v>
      </c>
      <c r="D62" s="34">
        <f>SUM(D63:D65)</f>
        <v>72353.8</v>
      </c>
    </row>
    <row r="63" spans="1:4" s="24" customFormat="1" ht="98.25" customHeight="1">
      <c r="A63" s="27" t="s">
        <v>114</v>
      </c>
      <c r="B63" s="22" t="s">
        <v>130</v>
      </c>
      <c r="C63" s="23" t="s">
        <v>57</v>
      </c>
      <c r="D63" s="43">
        <v>5050.6</v>
      </c>
    </row>
    <row r="64" spans="1:4" s="24" customFormat="1" ht="126.75" customHeight="1">
      <c r="A64" s="27" t="s">
        <v>115</v>
      </c>
      <c r="B64" s="22" t="s">
        <v>129</v>
      </c>
      <c r="C64" s="23" t="s">
        <v>49</v>
      </c>
      <c r="D64" s="34">
        <v>7.2</v>
      </c>
    </row>
    <row r="65" spans="1:4" s="14" customFormat="1" ht="95.25" customHeight="1">
      <c r="A65" s="27" t="s">
        <v>116</v>
      </c>
      <c r="B65" s="22" t="s">
        <v>128</v>
      </c>
      <c r="C65" s="23" t="s">
        <v>50</v>
      </c>
      <c r="D65" s="34">
        <v>67296</v>
      </c>
    </row>
    <row r="66" spans="1:4" ht="61.5" customHeight="1">
      <c r="A66" s="18" t="s">
        <v>117</v>
      </c>
      <c r="B66" s="19" t="s">
        <v>127</v>
      </c>
      <c r="C66" s="20" t="s">
        <v>102</v>
      </c>
      <c r="D66" s="44">
        <f>D67</f>
        <v>24935.5</v>
      </c>
    </row>
    <row r="67" spans="1:6" ht="93.75" customHeight="1">
      <c r="A67" s="27" t="s">
        <v>118</v>
      </c>
      <c r="B67" s="22" t="s">
        <v>126</v>
      </c>
      <c r="C67" s="23" t="s">
        <v>94</v>
      </c>
      <c r="D67" s="34">
        <f>SUM(D68+D69)</f>
        <v>24935.5</v>
      </c>
      <c r="F67" s="45"/>
    </row>
    <row r="68" spans="1:4" ht="62.25">
      <c r="A68" s="27" t="s">
        <v>119</v>
      </c>
      <c r="B68" s="22" t="s">
        <v>125</v>
      </c>
      <c r="C68" s="23" t="s">
        <v>51</v>
      </c>
      <c r="D68" s="34">
        <v>16790</v>
      </c>
    </row>
    <row r="69" spans="1:4" ht="62.25">
      <c r="A69" s="27" t="s">
        <v>120</v>
      </c>
      <c r="B69" s="22" t="s">
        <v>124</v>
      </c>
      <c r="C69" s="23" t="s">
        <v>52</v>
      </c>
      <c r="D69" s="86">
        <v>8145.5</v>
      </c>
    </row>
    <row r="70" spans="1:4" ht="15">
      <c r="A70" s="57" t="s">
        <v>121</v>
      </c>
      <c r="B70" s="58"/>
      <c r="C70" s="59"/>
      <c r="D70" s="13">
        <f>SUM(D53+D8)</f>
        <v>335649.1</v>
      </c>
    </row>
    <row r="71" spans="1:4" ht="11.25" customHeight="1">
      <c r="A71" s="54"/>
      <c r="B71" s="54"/>
      <c r="C71" s="54"/>
      <c r="D71" s="54"/>
    </row>
    <row r="72" ht="13.5">
      <c r="C72" s="46"/>
    </row>
    <row r="73" spans="1:4" ht="13.5">
      <c r="A73" s="54"/>
      <c r="B73" s="54"/>
      <c r="C73" s="54"/>
      <c r="D73" s="54"/>
    </row>
    <row r="74" ht="13.5">
      <c r="C74" s="46"/>
    </row>
    <row r="75" ht="13.5">
      <c r="C75" s="46"/>
    </row>
    <row r="76" ht="13.5">
      <c r="C76" s="46"/>
    </row>
    <row r="77" ht="13.5">
      <c r="C77" s="46"/>
    </row>
    <row r="78" ht="13.5">
      <c r="C78" s="46"/>
    </row>
    <row r="79" ht="13.5">
      <c r="C79" s="46"/>
    </row>
    <row r="80" ht="13.5">
      <c r="C80" s="46"/>
    </row>
    <row r="81" ht="13.5">
      <c r="C81" s="46"/>
    </row>
    <row r="82" ht="13.5">
      <c r="C82" s="46"/>
    </row>
    <row r="83" ht="13.5">
      <c r="C83" s="46"/>
    </row>
    <row r="84" ht="13.5">
      <c r="C84" s="46"/>
    </row>
    <row r="85" ht="13.5">
      <c r="C85" s="46"/>
    </row>
    <row r="86" ht="13.5">
      <c r="C86" s="46"/>
    </row>
    <row r="87" ht="13.5">
      <c r="C87" s="46"/>
    </row>
  </sheetData>
  <sheetProtection/>
  <mergeCells count="7">
    <mergeCell ref="A73:D73"/>
    <mergeCell ref="C2:D2"/>
    <mergeCell ref="A71:D71"/>
    <mergeCell ref="A70:C70"/>
    <mergeCell ref="A3:D3"/>
    <mergeCell ref="A4:D4"/>
    <mergeCell ref="A5:D5"/>
  </mergeCells>
  <printOptions/>
  <pageMargins left="0.7874015748031497" right="0.3937007874015748" top="0.5905511811023623" bottom="0.5905511811023623" header="0" footer="0"/>
  <pageSetup fitToHeight="5"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2019-10-25T13:04:16Z</dcterms:modified>
  <cp:category/>
  <cp:version/>
  <cp:contentType/>
  <cp:contentStatus/>
</cp:coreProperties>
</file>